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<sst xmlns="http://schemas.openxmlformats.org/spreadsheetml/2006/main" count="14" uniqueCount="11">
  <si>
    <t>Réduction annuelle d'émissions de CO2 par rapport à 2022 de la rénovation BBC de l'ensemble des logements passoires (MtCO2/an)</t>
  </si>
  <si>
    <t>Nombre de logements passoires en 2022</t>
  </si>
  <si>
    <t>Années</t>
  </si>
  <si>
    <t xml:space="preserve">
Scénario rénovation lente des passoires énergétiques                     "30 ans"</t>
  </si>
  <si>
    <t>Nombre d'équivalent de rénovations BBC annuel</t>
  </si>
  <si>
    <t>Nombre total de rénovations BBC depuis 2022</t>
  </si>
  <si>
    <t>Emissions de CO2 annuelles évitées par rapport à 2022 (MtCO2eq/an)</t>
  </si>
  <si>
    <t>Cumul des émissions évitées (MtCO2eq)</t>
  </si>
  <si>
    <t>Scénario rénovation BBC accélérée de l'ensemble des passoires énergétiques                                              "10 ans"</t>
  </si>
  <si>
    <t>Nombre annuel de rénovations BBC de passoires énergétiques</t>
  </si>
  <si>
    <t>Différence d'émissions évitées avec le scénario de rénovation lente "30 ans" des passoires énergétiques (MtCO2eq)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</si>
</sst>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0" fillId="2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2" fontId="2" numFmtId="3" xfId="0" applyAlignment="1" applyFont="1" applyNumberFormat="1">
      <alignment horizontal="center" shrinkToFit="0" vertical="center" wrapText="1"/>
    </xf>
    <xf borderId="0" fillId="3" fontId="2" numFmtId="0" xfId="0" applyAlignment="1" applyFill="1" applyFont="1">
      <alignment horizontal="center" shrinkToFit="0" wrapText="1"/>
    </xf>
    <xf borderId="0" fillId="3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1" numFmtId="3" xfId="0" applyAlignment="1" applyFont="1" applyNumberFormat="1">
      <alignment shrinkToFit="0" wrapText="1"/>
    </xf>
    <xf borderId="0" fillId="0" fontId="1" numFmtId="4" xfId="0" applyAlignment="1" applyFont="1" applyNumberFormat="1">
      <alignment shrinkToFit="0" wrapText="1"/>
    </xf>
    <xf borderId="0" fillId="4" fontId="1" numFmtId="0" xfId="0" applyAlignment="1" applyFill="1" applyFont="1">
      <alignment shrinkToFit="0" wrapText="1"/>
    </xf>
    <xf borderId="0" fillId="2" fontId="2" numFmtId="0" xfId="0" applyAlignment="1" applyFont="1">
      <alignment shrinkToFit="0" wrapText="1"/>
    </xf>
    <xf borderId="0" fillId="2" fontId="2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2.75"/>
    <col customWidth="1" min="2" max="2" width="22.38"/>
    <col customWidth="1" min="3" max="3" width="8.88"/>
    <col customWidth="1" min="4" max="6" width="12.63"/>
  </cols>
  <sheetData>
    <row r="1" ht="15.75" customHeight="1">
      <c r="A1" s="1" t="s">
        <v>0</v>
      </c>
      <c r="B1" s="2">
        <v>20.2</v>
      </c>
      <c r="C1" s="3"/>
      <c r="D1" s="1" t="s">
        <v>1</v>
      </c>
      <c r="E1" s="4">
        <v>5200000.0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.75" customHeight="1">
      <c r="A2" s="5" t="s">
        <v>2</v>
      </c>
      <c r="C2" s="6">
        <v>2023.0</v>
      </c>
      <c r="D2" s="6">
        <v>2024.0</v>
      </c>
      <c r="E2" s="6">
        <v>2025.0</v>
      </c>
      <c r="F2" s="6">
        <v>2026.0</v>
      </c>
      <c r="G2" s="6">
        <v>2027.0</v>
      </c>
      <c r="H2" s="6">
        <v>2028.0</v>
      </c>
      <c r="I2" s="6">
        <v>2029.0</v>
      </c>
      <c r="J2" s="6">
        <v>2030.0</v>
      </c>
      <c r="K2" s="6">
        <v>2031.0</v>
      </c>
      <c r="L2" s="6">
        <v>2032.0</v>
      </c>
      <c r="M2" s="6">
        <v>2033.0</v>
      </c>
      <c r="N2" s="6">
        <v>2034.0</v>
      </c>
      <c r="O2" s="6">
        <v>2035.0</v>
      </c>
      <c r="P2" s="6">
        <v>2036.0</v>
      </c>
      <c r="Q2" s="6">
        <v>2037.0</v>
      </c>
      <c r="R2" s="6">
        <v>2038.0</v>
      </c>
      <c r="S2" s="6">
        <v>2039.0</v>
      </c>
      <c r="T2" s="6">
        <v>2040.0</v>
      </c>
      <c r="U2" s="6">
        <v>2041.0</v>
      </c>
      <c r="V2" s="6">
        <v>2042.0</v>
      </c>
      <c r="W2" s="6">
        <v>2043.0</v>
      </c>
      <c r="X2" s="6">
        <v>2044.0</v>
      </c>
      <c r="Y2" s="6">
        <v>2045.0</v>
      </c>
      <c r="Z2" s="6">
        <v>2046.0</v>
      </c>
      <c r="AA2" s="6">
        <v>2047.0</v>
      </c>
      <c r="AB2" s="6">
        <v>2048.0</v>
      </c>
      <c r="AC2" s="6">
        <v>2049.0</v>
      </c>
      <c r="AD2" s="6">
        <v>2050.0</v>
      </c>
    </row>
    <row r="3" ht="15.75" customHeight="1">
      <c r="A3" s="7" t="s">
        <v>3</v>
      </c>
      <c r="B3" s="8" t="s">
        <v>4</v>
      </c>
      <c r="C3" s="9">
        <v>50000.0</v>
      </c>
      <c r="D3" s="9">
        <f t="shared" ref="D3:F3" si="1">C3+($G3-$C3)/($G2-$C2)</f>
        <v>87500</v>
      </c>
      <c r="E3" s="9">
        <f t="shared" si="1"/>
        <v>125000</v>
      </c>
      <c r="F3" s="9">
        <f t="shared" si="1"/>
        <v>162500</v>
      </c>
      <c r="G3" s="8">
        <v>200000.0</v>
      </c>
      <c r="H3" s="8">
        <v>200000.0</v>
      </c>
      <c r="I3" s="8">
        <v>200000.0</v>
      </c>
      <c r="J3" s="8">
        <v>200000.0</v>
      </c>
      <c r="K3" s="8">
        <v>200000.0</v>
      </c>
      <c r="L3" s="8">
        <v>200000.0</v>
      </c>
      <c r="M3" s="8">
        <v>200000.0</v>
      </c>
      <c r="N3" s="8">
        <v>200000.0</v>
      </c>
      <c r="O3" s="8">
        <v>200000.0</v>
      </c>
      <c r="P3" s="8">
        <v>200000.0</v>
      </c>
      <c r="Q3" s="8">
        <v>200000.0</v>
      </c>
      <c r="R3" s="8">
        <v>200000.0</v>
      </c>
      <c r="S3" s="8">
        <v>200000.0</v>
      </c>
      <c r="T3" s="8">
        <v>200000.0</v>
      </c>
      <c r="U3" s="8">
        <v>200000.0</v>
      </c>
      <c r="V3" s="8">
        <v>200000.0</v>
      </c>
      <c r="W3" s="8">
        <v>200000.0</v>
      </c>
      <c r="X3" s="8">
        <v>200000.0</v>
      </c>
      <c r="Y3" s="8">
        <v>200000.0</v>
      </c>
      <c r="Z3" s="8">
        <v>200000.0</v>
      </c>
      <c r="AA3" s="8">
        <v>200000.0</v>
      </c>
      <c r="AB3" s="8">
        <v>200000.0</v>
      </c>
      <c r="AC3" s="8">
        <v>200000.0</v>
      </c>
      <c r="AD3" s="8">
        <v>200000.0</v>
      </c>
    </row>
    <row r="4" ht="15.75" customHeight="1">
      <c r="B4" s="8" t="s">
        <v>5</v>
      </c>
      <c r="C4" s="9">
        <f>C3</f>
        <v>50000</v>
      </c>
      <c r="D4" s="9">
        <f t="shared" ref="D4:AD4" si="2">C4+D3</f>
        <v>137500</v>
      </c>
      <c r="E4" s="9">
        <f t="shared" si="2"/>
        <v>262500</v>
      </c>
      <c r="F4" s="9">
        <f t="shared" si="2"/>
        <v>425000</v>
      </c>
      <c r="G4" s="9">
        <f t="shared" si="2"/>
        <v>625000</v>
      </c>
      <c r="H4" s="9">
        <f t="shared" si="2"/>
        <v>825000</v>
      </c>
      <c r="I4" s="9">
        <f t="shared" si="2"/>
        <v>1025000</v>
      </c>
      <c r="J4" s="9">
        <f t="shared" si="2"/>
        <v>1225000</v>
      </c>
      <c r="K4" s="9">
        <f t="shared" si="2"/>
        <v>1425000</v>
      </c>
      <c r="L4" s="9">
        <f t="shared" si="2"/>
        <v>1625000</v>
      </c>
      <c r="M4" s="9">
        <f t="shared" si="2"/>
        <v>1825000</v>
      </c>
      <c r="N4" s="9">
        <f t="shared" si="2"/>
        <v>2025000</v>
      </c>
      <c r="O4" s="9">
        <f t="shared" si="2"/>
        <v>2225000</v>
      </c>
      <c r="P4" s="9">
        <f t="shared" si="2"/>
        <v>2425000</v>
      </c>
      <c r="Q4" s="9">
        <f t="shared" si="2"/>
        <v>2625000</v>
      </c>
      <c r="R4" s="9">
        <f t="shared" si="2"/>
        <v>2825000</v>
      </c>
      <c r="S4" s="9">
        <f t="shared" si="2"/>
        <v>3025000</v>
      </c>
      <c r="T4" s="9">
        <f t="shared" si="2"/>
        <v>3225000</v>
      </c>
      <c r="U4" s="9">
        <f t="shared" si="2"/>
        <v>3425000</v>
      </c>
      <c r="V4" s="9">
        <f t="shared" si="2"/>
        <v>3625000</v>
      </c>
      <c r="W4" s="9">
        <f t="shared" si="2"/>
        <v>3825000</v>
      </c>
      <c r="X4" s="9">
        <f t="shared" si="2"/>
        <v>4025000</v>
      </c>
      <c r="Y4" s="9">
        <f t="shared" si="2"/>
        <v>4225000</v>
      </c>
      <c r="Z4" s="9">
        <f t="shared" si="2"/>
        <v>4425000</v>
      </c>
      <c r="AA4" s="9">
        <f t="shared" si="2"/>
        <v>4625000</v>
      </c>
      <c r="AB4" s="9">
        <f t="shared" si="2"/>
        <v>4825000</v>
      </c>
      <c r="AC4" s="9">
        <f t="shared" si="2"/>
        <v>5025000</v>
      </c>
      <c r="AD4" s="9">
        <f t="shared" si="2"/>
        <v>5225000</v>
      </c>
    </row>
    <row r="5" ht="15.75" customHeight="1">
      <c r="B5" s="8" t="s">
        <v>6</v>
      </c>
      <c r="C5" s="10">
        <f t="shared" ref="C5:AD5" si="3">SUM($C3:C3)/$E1*$B1</f>
        <v>0.1942307692</v>
      </c>
      <c r="D5" s="10">
        <f t="shared" si="3"/>
        <v>0.5341346154</v>
      </c>
      <c r="E5" s="10">
        <f t="shared" si="3"/>
        <v>1.019711538</v>
      </c>
      <c r="F5" s="10">
        <f t="shared" si="3"/>
        <v>1.650961538</v>
      </c>
      <c r="G5" s="10">
        <f t="shared" si="3"/>
        <v>2.427884615</v>
      </c>
      <c r="H5" s="10">
        <f t="shared" si="3"/>
        <v>3.204807692</v>
      </c>
      <c r="I5" s="10">
        <f t="shared" si="3"/>
        <v>3.981730769</v>
      </c>
      <c r="J5" s="10">
        <f t="shared" si="3"/>
        <v>4.758653846</v>
      </c>
      <c r="K5" s="10">
        <f t="shared" si="3"/>
        <v>5.535576923</v>
      </c>
      <c r="L5" s="10">
        <f t="shared" si="3"/>
        <v>6.3125</v>
      </c>
      <c r="M5" s="10">
        <f t="shared" si="3"/>
        <v>7.089423077</v>
      </c>
      <c r="N5" s="10">
        <f t="shared" si="3"/>
        <v>7.866346154</v>
      </c>
      <c r="O5" s="10">
        <f t="shared" si="3"/>
        <v>8.643269231</v>
      </c>
      <c r="P5" s="10">
        <f t="shared" si="3"/>
        <v>9.420192308</v>
      </c>
      <c r="Q5" s="10">
        <f t="shared" si="3"/>
        <v>10.19711538</v>
      </c>
      <c r="R5" s="10">
        <f t="shared" si="3"/>
        <v>10.97403846</v>
      </c>
      <c r="S5" s="10">
        <f t="shared" si="3"/>
        <v>11.75096154</v>
      </c>
      <c r="T5" s="10">
        <f t="shared" si="3"/>
        <v>12.52788462</v>
      </c>
      <c r="U5" s="10">
        <f t="shared" si="3"/>
        <v>13.30480769</v>
      </c>
      <c r="V5" s="10">
        <f t="shared" si="3"/>
        <v>14.08173077</v>
      </c>
      <c r="W5" s="10">
        <f t="shared" si="3"/>
        <v>14.85865385</v>
      </c>
      <c r="X5" s="10">
        <f t="shared" si="3"/>
        <v>15.63557692</v>
      </c>
      <c r="Y5" s="10">
        <f t="shared" si="3"/>
        <v>16.4125</v>
      </c>
      <c r="Z5" s="10">
        <f t="shared" si="3"/>
        <v>17.18942308</v>
      </c>
      <c r="AA5" s="10">
        <f t="shared" si="3"/>
        <v>17.96634615</v>
      </c>
      <c r="AB5" s="10">
        <f t="shared" si="3"/>
        <v>18.74326923</v>
      </c>
      <c r="AC5" s="10">
        <f t="shared" si="3"/>
        <v>19.52019231</v>
      </c>
      <c r="AD5" s="10">
        <f t="shared" si="3"/>
        <v>20.29711538</v>
      </c>
    </row>
    <row r="6" ht="27.75" customHeight="1">
      <c r="B6" s="8" t="s">
        <v>7</v>
      </c>
      <c r="C6" s="10">
        <f>C5</f>
        <v>0.1942307692</v>
      </c>
      <c r="D6" s="10">
        <f t="shared" ref="D6:AD6" si="4">C6+D5</f>
        <v>0.7283653846</v>
      </c>
      <c r="E6" s="10">
        <f t="shared" si="4"/>
        <v>1.748076923</v>
      </c>
      <c r="F6" s="10">
        <f t="shared" si="4"/>
        <v>3.399038462</v>
      </c>
      <c r="G6" s="10">
        <f t="shared" si="4"/>
        <v>5.826923077</v>
      </c>
      <c r="H6" s="10">
        <f t="shared" si="4"/>
        <v>9.031730769</v>
      </c>
      <c r="I6" s="10">
        <f t="shared" si="4"/>
        <v>13.01346154</v>
      </c>
      <c r="J6" s="10">
        <f t="shared" si="4"/>
        <v>17.77211538</v>
      </c>
      <c r="K6" s="10">
        <f t="shared" si="4"/>
        <v>23.30769231</v>
      </c>
      <c r="L6" s="10">
        <f t="shared" si="4"/>
        <v>29.62019231</v>
      </c>
      <c r="M6" s="10">
        <f t="shared" si="4"/>
        <v>36.70961538</v>
      </c>
      <c r="N6" s="10">
        <f t="shared" si="4"/>
        <v>44.57596154</v>
      </c>
      <c r="O6" s="10">
        <f t="shared" si="4"/>
        <v>53.21923077</v>
      </c>
      <c r="P6" s="10">
        <f t="shared" si="4"/>
        <v>62.63942308</v>
      </c>
      <c r="Q6" s="10">
        <f t="shared" si="4"/>
        <v>72.83653846</v>
      </c>
      <c r="R6" s="10">
        <f t="shared" si="4"/>
        <v>83.81057692</v>
      </c>
      <c r="S6" s="10">
        <f t="shared" si="4"/>
        <v>95.56153846</v>
      </c>
      <c r="T6" s="10">
        <f t="shared" si="4"/>
        <v>108.0894231</v>
      </c>
      <c r="U6" s="10">
        <f t="shared" si="4"/>
        <v>121.3942308</v>
      </c>
      <c r="V6" s="10">
        <f t="shared" si="4"/>
        <v>135.4759615</v>
      </c>
      <c r="W6" s="10">
        <f t="shared" si="4"/>
        <v>150.3346154</v>
      </c>
      <c r="X6" s="10">
        <f t="shared" si="4"/>
        <v>165.9701923</v>
      </c>
      <c r="Y6" s="10">
        <f t="shared" si="4"/>
        <v>182.3826923</v>
      </c>
      <c r="Z6" s="10">
        <f t="shared" si="4"/>
        <v>199.5721154</v>
      </c>
      <c r="AA6" s="10">
        <f t="shared" si="4"/>
        <v>217.5384615</v>
      </c>
      <c r="AB6" s="10">
        <f t="shared" si="4"/>
        <v>236.2817308</v>
      </c>
      <c r="AC6" s="10">
        <f t="shared" si="4"/>
        <v>255.8019231</v>
      </c>
      <c r="AD6" s="10">
        <f t="shared" si="4"/>
        <v>276.0990385</v>
      </c>
    </row>
    <row r="7" ht="15.0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ht="15.75" customHeight="1">
      <c r="A8" s="7" t="s">
        <v>8</v>
      </c>
      <c r="B8" s="8" t="s">
        <v>9</v>
      </c>
      <c r="C8" s="8">
        <v>50000.0</v>
      </c>
      <c r="D8" s="8">
        <v>100000.0</v>
      </c>
      <c r="E8" s="8">
        <v>200000.0</v>
      </c>
      <c r="F8" s="8">
        <v>300000.0</v>
      </c>
      <c r="G8" s="8">
        <v>450000.0</v>
      </c>
      <c r="H8" s="8">
        <v>600000.0</v>
      </c>
      <c r="I8" s="8">
        <v>700000.0</v>
      </c>
      <c r="J8" s="8">
        <v>700000.0</v>
      </c>
      <c r="K8" s="8">
        <v>700000.0</v>
      </c>
      <c r="L8" s="8">
        <v>700000.0</v>
      </c>
      <c r="M8" s="8">
        <v>700000.0</v>
      </c>
      <c r="N8" s="10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ht="15.75" customHeight="1">
      <c r="B9" s="8" t="s">
        <v>5</v>
      </c>
      <c r="C9" s="8">
        <f>C8</f>
        <v>50000</v>
      </c>
      <c r="D9" s="8">
        <f t="shared" ref="D9:AD9" si="5">C9+D8</f>
        <v>150000</v>
      </c>
      <c r="E9" s="8">
        <f t="shared" si="5"/>
        <v>350000</v>
      </c>
      <c r="F9" s="8">
        <f t="shared" si="5"/>
        <v>650000</v>
      </c>
      <c r="G9" s="8">
        <f t="shared" si="5"/>
        <v>1100000</v>
      </c>
      <c r="H9" s="8">
        <f t="shared" si="5"/>
        <v>1700000</v>
      </c>
      <c r="I9" s="8">
        <f t="shared" si="5"/>
        <v>2400000</v>
      </c>
      <c r="J9" s="8">
        <f t="shared" si="5"/>
        <v>3100000</v>
      </c>
      <c r="K9" s="8">
        <f t="shared" si="5"/>
        <v>3800000</v>
      </c>
      <c r="L9" s="8">
        <f t="shared" si="5"/>
        <v>4500000</v>
      </c>
      <c r="M9" s="8">
        <f t="shared" si="5"/>
        <v>5200000</v>
      </c>
      <c r="N9" s="9">
        <f t="shared" si="5"/>
        <v>5200000</v>
      </c>
      <c r="O9" s="9">
        <f t="shared" si="5"/>
        <v>5200000</v>
      </c>
      <c r="P9" s="9">
        <f t="shared" si="5"/>
        <v>5200000</v>
      </c>
      <c r="Q9" s="9">
        <f t="shared" si="5"/>
        <v>5200000</v>
      </c>
      <c r="R9" s="9">
        <f t="shared" si="5"/>
        <v>5200000</v>
      </c>
      <c r="S9" s="9">
        <f t="shared" si="5"/>
        <v>5200000</v>
      </c>
      <c r="T9" s="9">
        <f t="shared" si="5"/>
        <v>5200000</v>
      </c>
      <c r="U9" s="9">
        <f t="shared" si="5"/>
        <v>5200000</v>
      </c>
      <c r="V9" s="9">
        <f t="shared" si="5"/>
        <v>5200000</v>
      </c>
      <c r="W9" s="9">
        <f t="shared" si="5"/>
        <v>5200000</v>
      </c>
      <c r="X9" s="9">
        <f t="shared" si="5"/>
        <v>5200000</v>
      </c>
      <c r="Y9" s="9">
        <f t="shared" si="5"/>
        <v>5200000</v>
      </c>
      <c r="Z9" s="9">
        <f t="shared" si="5"/>
        <v>5200000</v>
      </c>
      <c r="AA9" s="9">
        <f t="shared" si="5"/>
        <v>5200000</v>
      </c>
      <c r="AB9" s="9">
        <f t="shared" si="5"/>
        <v>5200000</v>
      </c>
      <c r="AC9" s="9">
        <f t="shared" si="5"/>
        <v>5200000</v>
      </c>
      <c r="AD9" s="9">
        <f t="shared" si="5"/>
        <v>5200000</v>
      </c>
    </row>
    <row r="10" ht="15.75" customHeight="1">
      <c r="B10" s="8" t="s">
        <v>6</v>
      </c>
      <c r="C10" s="10">
        <f t="shared" ref="C10:AD10" si="6">SUM($C8:C8)/$E1*$B1</f>
        <v>0.1942307692</v>
      </c>
      <c r="D10" s="10">
        <f t="shared" si="6"/>
        <v>0.5826923077</v>
      </c>
      <c r="E10" s="10">
        <f t="shared" si="6"/>
        <v>1.359615385</v>
      </c>
      <c r="F10" s="10">
        <f t="shared" si="6"/>
        <v>2.525</v>
      </c>
      <c r="G10" s="10">
        <f t="shared" si="6"/>
        <v>4.273076923</v>
      </c>
      <c r="H10" s="10">
        <f t="shared" si="6"/>
        <v>6.603846154</v>
      </c>
      <c r="I10" s="10">
        <f t="shared" si="6"/>
        <v>9.323076923</v>
      </c>
      <c r="J10" s="10">
        <f t="shared" si="6"/>
        <v>12.04230769</v>
      </c>
      <c r="K10" s="10">
        <f t="shared" si="6"/>
        <v>14.76153846</v>
      </c>
      <c r="L10" s="10">
        <f t="shared" si="6"/>
        <v>17.48076923</v>
      </c>
      <c r="M10" s="10">
        <f t="shared" si="6"/>
        <v>20.2</v>
      </c>
      <c r="N10" s="10">
        <f t="shared" si="6"/>
        <v>20.2</v>
      </c>
      <c r="O10" s="10">
        <f t="shared" si="6"/>
        <v>20.2</v>
      </c>
      <c r="P10" s="10">
        <f t="shared" si="6"/>
        <v>20.2</v>
      </c>
      <c r="Q10" s="10">
        <f t="shared" si="6"/>
        <v>20.2</v>
      </c>
      <c r="R10" s="10">
        <f t="shared" si="6"/>
        <v>20.2</v>
      </c>
      <c r="S10" s="10">
        <f t="shared" si="6"/>
        <v>20.2</v>
      </c>
      <c r="T10" s="10">
        <f t="shared" si="6"/>
        <v>20.2</v>
      </c>
      <c r="U10" s="10">
        <f t="shared" si="6"/>
        <v>20.2</v>
      </c>
      <c r="V10" s="10">
        <f t="shared" si="6"/>
        <v>20.2</v>
      </c>
      <c r="W10" s="10">
        <f t="shared" si="6"/>
        <v>20.2</v>
      </c>
      <c r="X10" s="10">
        <f t="shared" si="6"/>
        <v>20.2</v>
      </c>
      <c r="Y10" s="10">
        <f t="shared" si="6"/>
        <v>20.2</v>
      </c>
      <c r="Z10" s="10">
        <f t="shared" si="6"/>
        <v>20.2</v>
      </c>
      <c r="AA10" s="10">
        <f t="shared" si="6"/>
        <v>20.2</v>
      </c>
      <c r="AB10" s="10">
        <f t="shared" si="6"/>
        <v>20.2</v>
      </c>
      <c r="AC10" s="10">
        <f t="shared" si="6"/>
        <v>20.2</v>
      </c>
      <c r="AD10" s="10">
        <f t="shared" si="6"/>
        <v>20.2</v>
      </c>
    </row>
    <row r="11" ht="15.75" customHeight="1">
      <c r="B11" s="8" t="s">
        <v>7</v>
      </c>
      <c r="C11" s="10">
        <f>C10</f>
        <v>0.1942307692</v>
      </c>
      <c r="D11" s="10">
        <f t="shared" ref="D11:AD11" si="7">C11+D10</f>
        <v>0.7769230769</v>
      </c>
      <c r="E11" s="10">
        <f t="shared" si="7"/>
        <v>2.136538462</v>
      </c>
      <c r="F11" s="10">
        <f t="shared" si="7"/>
        <v>4.661538462</v>
      </c>
      <c r="G11" s="10">
        <f t="shared" si="7"/>
        <v>8.934615385</v>
      </c>
      <c r="H11" s="10">
        <f t="shared" si="7"/>
        <v>15.53846154</v>
      </c>
      <c r="I11" s="10">
        <f t="shared" si="7"/>
        <v>24.86153846</v>
      </c>
      <c r="J11" s="10">
        <f t="shared" si="7"/>
        <v>36.90384615</v>
      </c>
      <c r="K11" s="10">
        <f t="shared" si="7"/>
        <v>51.66538462</v>
      </c>
      <c r="L11" s="10">
        <f t="shared" si="7"/>
        <v>69.14615385</v>
      </c>
      <c r="M11" s="10">
        <f t="shared" si="7"/>
        <v>89.34615385</v>
      </c>
      <c r="N11" s="10">
        <f t="shared" si="7"/>
        <v>109.5461538</v>
      </c>
      <c r="O11" s="10">
        <f t="shared" si="7"/>
        <v>129.7461538</v>
      </c>
      <c r="P11" s="10">
        <f t="shared" si="7"/>
        <v>149.9461538</v>
      </c>
      <c r="Q11" s="10">
        <f t="shared" si="7"/>
        <v>170.1461538</v>
      </c>
      <c r="R11" s="10">
        <f t="shared" si="7"/>
        <v>190.3461538</v>
      </c>
      <c r="S11" s="10">
        <f t="shared" si="7"/>
        <v>210.5461538</v>
      </c>
      <c r="T11" s="10">
        <f t="shared" si="7"/>
        <v>230.7461538</v>
      </c>
      <c r="U11" s="10">
        <f t="shared" si="7"/>
        <v>250.9461538</v>
      </c>
      <c r="V11" s="10">
        <f t="shared" si="7"/>
        <v>271.1461538</v>
      </c>
      <c r="W11" s="10">
        <f t="shared" si="7"/>
        <v>291.3461538</v>
      </c>
      <c r="X11" s="10">
        <f t="shared" si="7"/>
        <v>311.5461538</v>
      </c>
      <c r="Y11" s="10">
        <f t="shared" si="7"/>
        <v>331.7461538</v>
      </c>
      <c r="Z11" s="10">
        <f t="shared" si="7"/>
        <v>351.9461538</v>
      </c>
      <c r="AA11" s="10">
        <f t="shared" si="7"/>
        <v>372.1461538</v>
      </c>
      <c r="AB11" s="10">
        <f t="shared" si="7"/>
        <v>392.3461538</v>
      </c>
      <c r="AC11" s="10">
        <f t="shared" si="7"/>
        <v>412.5461538</v>
      </c>
      <c r="AD11" s="10">
        <f t="shared" si="7"/>
        <v>432.7461538</v>
      </c>
    </row>
    <row r="12" ht="15.75" customHeight="1">
      <c r="B12" s="12" t="s">
        <v>10</v>
      </c>
      <c r="C12" s="13">
        <f t="shared" ref="C12:AD12" si="8">C11-C6</f>
        <v>0</v>
      </c>
      <c r="D12" s="13">
        <f t="shared" si="8"/>
        <v>0.04855769231</v>
      </c>
      <c r="E12" s="13">
        <f t="shared" si="8"/>
        <v>0.3884615385</v>
      </c>
      <c r="F12" s="13">
        <f t="shared" si="8"/>
        <v>1.2625</v>
      </c>
      <c r="G12" s="13">
        <f t="shared" si="8"/>
        <v>3.107692308</v>
      </c>
      <c r="H12" s="13">
        <f t="shared" si="8"/>
        <v>6.506730769</v>
      </c>
      <c r="I12" s="13">
        <f t="shared" si="8"/>
        <v>11.84807692</v>
      </c>
      <c r="J12" s="13">
        <f t="shared" si="8"/>
        <v>19.13173077</v>
      </c>
      <c r="K12" s="13">
        <f t="shared" si="8"/>
        <v>28.35769231</v>
      </c>
      <c r="L12" s="13">
        <f t="shared" si="8"/>
        <v>39.52596154</v>
      </c>
      <c r="M12" s="13">
        <f t="shared" si="8"/>
        <v>52.63653846</v>
      </c>
      <c r="N12" s="13">
        <f t="shared" si="8"/>
        <v>64.97019231</v>
      </c>
      <c r="O12" s="13">
        <f t="shared" si="8"/>
        <v>76.52692308</v>
      </c>
      <c r="P12" s="13">
        <f t="shared" si="8"/>
        <v>87.30673077</v>
      </c>
      <c r="Q12" s="13">
        <f t="shared" si="8"/>
        <v>97.30961538</v>
      </c>
      <c r="R12" s="13">
        <f t="shared" si="8"/>
        <v>106.5355769</v>
      </c>
      <c r="S12" s="13">
        <f t="shared" si="8"/>
        <v>114.9846154</v>
      </c>
      <c r="T12" s="13">
        <f t="shared" si="8"/>
        <v>122.6567308</v>
      </c>
      <c r="U12" s="13">
        <f t="shared" si="8"/>
        <v>129.5519231</v>
      </c>
      <c r="V12" s="13">
        <f t="shared" si="8"/>
        <v>135.6701923</v>
      </c>
      <c r="W12" s="13">
        <f t="shared" si="8"/>
        <v>141.0115385</v>
      </c>
      <c r="X12" s="13">
        <f t="shared" si="8"/>
        <v>145.5759615</v>
      </c>
      <c r="Y12" s="13">
        <f t="shared" si="8"/>
        <v>149.3634615</v>
      </c>
      <c r="Z12" s="13">
        <f t="shared" si="8"/>
        <v>152.3740385</v>
      </c>
      <c r="AA12" s="13">
        <f t="shared" si="8"/>
        <v>154.6076923</v>
      </c>
      <c r="AB12" s="13">
        <f t="shared" si="8"/>
        <v>156.0644231</v>
      </c>
      <c r="AC12" s="13">
        <f t="shared" si="8"/>
        <v>156.7442308</v>
      </c>
      <c r="AD12" s="13">
        <f t="shared" si="8"/>
        <v>156.6471154</v>
      </c>
    </row>
    <row r="13" ht="15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ht="15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ht="15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ht="15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ht="15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B2"/>
    <mergeCell ref="A3:A6"/>
    <mergeCell ref="A8:A12"/>
  </mergeCells>
  <printOptions gridLines="1" horizontalCentered="1"/>
  <pageMargins bottom="0.75" footer="0.0" header="0.0" left="0.7" right="0.7" top="0.75"/>
  <pageSetup fitToHeight="0" cellComments="atEnd" orientation="landscape" pageOrder="overThenDown" paperHeight="3.937007874015748in" paperWidth="11.692913385826772in"/>
  <drawing r:id="rId1"/>
</worksheet>
</file>